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50 0000 продажа оборудования ЛАРН ВР\2 документы на сайт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9" i="2" l="1"/>
  <c r="I9" i="2"/>
  <c r="I40" i="2" l="1"/>
  <c r="H39" i="2"/>
  <c r="I38" i="2"/>
  <c r="I36" i="2"/>
  <c r="H35" i="2"/>
  <c r="I34" i="2"/>
  <c r="I32" i="2"/>
  <c r="H31" i="2"/>
  <c r="I30" i="2"/>
  <c r="I28" i="2"/>
  <c r="H27" i="2"/>
  <c r="I26" i="2"/>
  <c r="I24" i="2"/>
  <c r="H23" i="2"/>
  <c r="I22" i="2"/>
  <c r="I20" i="2"/>
  <c r="H19" i="2"/>
  <c r="I18" i="2"/>
  <c r="I16" i="2"/>
  <c r="H15" i="2"/>
  <c r="I14" i="2"/>
  <c r="I12" i="2"/>
  <c r="H11" i="2"/>
  <c r="I10" i="2"/>
  <c r="H10" i="2"/>
  <c r="I11" i="2"/>
  <c r="H12" i="2"/>
  <c r="H13" i="2"/>
  <c r="I13" i="2"/>
  <c r="H14" i="2"/>
  <c r="I15" i="2"/>
  <c r="H16" i="2"/>
  <c r="H17" i="2"/>
  <c r="I17" i="2"/>
  <c r="H18" i="2"/>
  <c r="I19" i="2"/>
  <c r="H20" i="2"/>
  <c r="H21" i="2"/>
  <c r="I21" i="2"/>
  <c r="H22" i="2"/>
  <c r="I23" i="2"/>
  <c r="H24" i="2"/>
  <c r="H25" i="2"/>
  <c r="I25" i="2"/>
  <c r="H26" i="2"/>
  <c r="I27" i="2"/>
  <c r="H28" i="2"/>
  <c r="H29" i="2"/>
  <c r="I29" i="2"/>
  <c r="H30" i="2"/>
  <c r="I31" i="2"/>
  <c r="H32" i="2"/>
  <c r="H33" i="2"/>
  <c r="I33" i="2"/>
  <c r="H34" i="2"/>
  <c r="I35" i="2"/>
  <c r="H36" i="2"/>
  <c r="H37" i="2"/>
  <c r="I37" i="2"/>
  <c r="H38" i="2"/>
  <c r="I39" i="2"/>
  <c r="H40" i="2"/>
  <c r="H41" i="2"/>
  <c r="I41" i="2"/>
  <c r="J9" i="2" l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2" i="2" l="1"/>
  <c r="J42" i="2" l="1"/>
  <c r="E44" i="2" s="1"/>
  <c r="I42" i="2"/>
  <c r="H42" i="2"/>
  <c r="E45" i="2" l="1"/>
</calcChain>
</file>

<file path=xl/sharedStrings.xml><?xml version="1.0" encoding="utf-8"?>
<sst xmlns="http://schemas.openxmlformats.org/spreadsheetml/2006/main" count="197" uniqueCount="86">
  <si>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</si>
  <si>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</si>
  <si>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</si>
  <si>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</si>
  <si>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</si>
  <si>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</si>
  <si>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</si>
  <si>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</si>
  <si>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</si>
  <si>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</si>
  <si>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</si>
  <si>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</si>
  <si>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</si>
  <si>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</si>
  <si>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</si>
  <si>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</si>
  <si>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</si>
  <si>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</si>
  <si>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</si>
  <si>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</si>
  <si>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EA</t>
  </si>
  <si>
    <t>KG</t>
  </si>
  <si>
    <t xml:space="preserve">Начальная минимальная СУММА, тенге.,без учета НДС / Initial minimum  price excl VAT, KZT </t>
  </si>
  <si>
    <t>KZT</t>
  </si>
  <si>
    <t xml:space="preserve">Итого НДС (12%) составляет / Total Vat  (12%) </t>
  </si>
  <si>
    <t>Условия поставки: вывоз со склада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</t>
  </si>
  <si>
    <t>ВР</t>
  </si>
  <si>
    <t>Начальная минимальная СУММА, тенге. с учетом НДС 12% / Initial minimum price incl VAT 12, KZT</t>
  </si>
  <si>
    <t>1.</t>
  </si>
  <si>
    <t>Покупатель не имеет претензий к качеству Товара. Товар находился на хранении более 10 лет.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</si>
  <si>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</si>
  <si>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</si>
  <si>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</si>
  <si>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</si>
  <si>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Начальная минимальная ЦЕНА, тенге. с учетом НДС 12% / Initial minimum price incl VAT 12, KZT</t>
  </si>
  <si>
    <t>Закупка № 00134-Proc-2019 / Purchase № 00134-Proc-2019</t>
  </si>
  <si>
    <t>FA01162       FNO-00504</t>
  </si>
  <si>
    <t>FA01345      FNO-00594</t>
  </si>
  <si>
    <t>FA01368      FNO-00616</t>
  </si>
  <si>
    <t>FA01427      FNO-00673</t>
  </si>
  <si>
    <t>FA01428      FNO-00674</t>
  </si>
  <si>
    <t>FA01429      FNO-00675</t>
  </si>
  <si>
    <t>FA01430      FNO-00676</t>
  </si>
  <si>
    <t>FA01431      FNO-00677</t>
  </si>
  <si>
    <t>FA01435      FNO-00681</t>
  </si>
  <si>
    <t>FA01590      FNO-00696</t>
  </si>
  <si>
    <t>FA02433       FNO-01344</t>
  </si>
  <si>
    <t>FA02434      FNO-01345</t>
  </si>
  <si>
    <t>FA02435      FNO-01346</t>
  </si>
  <si>
    <t>FA02437      FNO-01348</t>
  </si>
  <si>
    <t>FA02439      FNO-01350</t>
  </si>
  <si>
    <t>FA02461       FNO-01500</t>
  </si>
  <si>
    <t>FA02468      FNO-01516</t>
  </si>
  <si>
    <t>FA02474       FNO-01501</t>
  </si>
  <si>
    <t>FA02476      FNO-01503</t>
  </si>
  <si>
    <t>FA02896       FNO-01708</t>
  </si>
  <si>
    <t>FA04538      FNO-03420</t>
  </si>
  <si>
    <t>FA04539      FNO-03421</t>
  </si>
  <si>
    <t>FM003560     FNO-05081</t>
  </si>
  <si>
    <t>FA01357            FNO-00605</t>
  </si>
  <si>
    <t>FA01358            FNO-00606</t>
  </si>
  <si>
    <t>FA01423            FNO-00669</t>
  </si>
  <si>
    <t>FA01424             FNO-00670</t>
  </si>
  <si>
    <t>FA02427            FNO-01336</t>
  </si>
  <si>
    <t>FA02428             FNO-01337</t>
  </si>
  <si>
    <t>FA02472            FNO-01505</t>
  </si>
  <si>
    <t>FA02473            FNO-01506</t>
  </si>
  <si>
    <t>FA03683             FNO-02510</t>
  </si>
  <si>
    <t>Мобильная установка для освещения работ в тёмное время суток (Lamor)</t>
  </si>
  <si>
    <t>Малогабаритная Мотопомпа RTG-305T</t>
  </si>
  <si>
    <t>Лебедка Л-150, ручная</t>
  </si>
  <si>
    <t>Лебедка Л-200, ручная</t>
  </si>
  <si>
    <t>Стандартный очистной скребок 40'</t>
  </si>
  <si>
    <t>Гидроподъемное устройство РК-СТ.00-30</t>
  </si>
  <si>
    <t>Насосная установка РК-УН</t>
  </si>
  <si>
    <t>Приспособление для обраб-разметки катушек</t>
  </si>
  <si>
    <t>Мобильная осветительная установка 'LAMOR'</t>
  </si>
  <si>
    <t>Сварочный аппарат Vantage 500 Deutz</t>
  </si>
  <si>
    <t>Инверторный источник питания Invertec V350-PRO</t>
  </si>
  <si>
    <t>Насосная станция с мощностью усилия 6 тонн МС-20, ТУ 4145-001-52182648-01 с приводом от двигателя внутреннего сгорания марки  «Honda GX-270» (Япония)</t>
  </si>
  <si>
    <t>Резервуар разборный для сбора нефти 10м3</t>
  </si>
  <si>
    <t>Резервуар разборный для сбора нефти 4м3</t>
  </si>
  <si>
    <t>Устройство для откачки нефти 'Игла' исп АКВ211</t>
  </si>
  <si>
    <t>Стенки быстрособираемые, подпорные, алюминиевые.</t>
  </si>
  <si>
    <t>Резервуар резинотканевый открытого типа ОР-1000 (для краткосрочного хранения нефти)</t>
  </si>
  <si>
    <t>СТАЦИОНАРНАЯ БАШНЯ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</si>
</sst>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13" fillId="2" borderId="6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/>
    <xf numFmtId="164" fontId="8" fillId="0" borderId="1" xfId="2" applyFont="1" applyFill="1" applyBorder="1" applyAlignment="1">
      <alignment horizontal="center" vertical="center" wrapText="1"/>
    </xf>
    <xf numFmtId="0" fontId="16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70" zoomScaleNormal="70" workbookViewId="0">
      <selection activeCell="B41" sqref="B41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1.85546875" customWidth="1"/>
    <col min="8" max="9" width="22.28515625" customWidth="1"/>
    <col min="10" max="10" width="27.28515625" customWidth="1"/>
    <col min="11" max="11" width="32.42578125" customWidth="1"/>
    <col min="12" max="12" width="13.5703125" customWidth="1"/>
    <col min="13" max="13" width="48.140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x14ac:dyDescent="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x14ac:dyDescent="0.2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0.25" x14ac:dyDescent="0.2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0.25" x14ac:dyDescent="0.25">
      <c r="A6" s="42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1" x14ac:dyDescent="0.35">
      <c r="A7" s="5"/>
      <c r="B7" s="6"/>
      <c r="C7" s="6"/>
      <c r="D7" s="6"/>
      <c r="E7" s="6"/>
      <c r="F7" s="6"/>
      <c r="G7" s="6"/>
      <c r="H7" s="6"/>
      <c r="I7" s="6"/>
      <c r="J7" s="16"/>
      <c r="K7" s="18" t="s">
        <v>19</v>
      </c>
      <c r="L7" s="11"/>
      <c r="M7" s="11"/>
    </row>
    <row r="8" spans="1:13" ht="139.15" customHeight="1" x14ac:dyDescent="0.25">
      <c r="A8" s="9" t="s">
        <v>7</v>
      </c>
      <c r="B8" s="9" t="s">
        <v>16</v>
      </c>
      <c r="C8" s="9" t="s">
        <v>3</v>
      </c>
      <c r="D8" s="9" t="s">
        <v>4</v>
      </c>
      <c r="E8" s="9" t="s">
        <v>1</v>
      </c>
      <c r="F8" s="9" t="s">
        <v>8</v>
      </c>
      <c r="G8" s="9" t="s">
        <v>34</v>
      </c>
      <c r="H8" s="9" t="s">
        <v>22</v>
      </c>
      <c r="I8" s="9" t="s">
        <v>27</v>
      </c>
      <c r="J8" s="9" t="s">
        <v>32</v>
      </c>
      <c r="K8" s="9" t="s">
        <v>33</v>
      </c>
      <c r="L8" s="9" t="s">
        <v>6</v>
      </c>
      <c r="M8" s="9" t="s">
        <v>17</v>
      </c>
    </row>
    <row r="9" spans="1:13" ht="37.5" x14ac:dyDescent="0.3">
      <c r="A9" s="12">
        <v>1</v>
      </c>
      <c r="B9" s="30" t="s">
        <v>36</v>
      </c>
      <c r="C9" s="13" t="s">
        <v>26</v>
      </c>
      <c r="D9" s="32" t="s">
        <v>68</v>
      </c>
      <c r="E9" s="26" t="s">
        <v>20</v>
      </c>
      <c r="F9" s="22">
        <v>1</v>
      </c>
      <c r="G9" s="34">
        <v>50250.776669478</v>
      </c>
      <c r="H9" s="29">
        <f>G9/112*100*F9</f>
        <v>44866.7648834625</v>
      </c>
      <c r="I9" s="29">
        <f>G9*F9</f>
        <v>50250.776669478</v>
      </c>
      <c r="J9" s="17">
        <f>K9*100/112</f>
        <v>0</v>
      </c>
      <c r="K9" s="19"/>
      <c r="L9" s="9" t="s">
        <v>23</v>
      </c>
      <c r="M9" s="45"/>
    </row>
    <row r="10" spans="1:13" ht="37.5" x14ac:dyDescent="0.3">
      <c r="A10" s="12">
        <v>2</v>
      </c>
      <c r="B10" s="30" t="s">
        <v>37</v>
      </c>
      <c r="C10" s="13" t="s">
        <v>26</v>
      </c>
      <c r="D10" s="32" t="s">
        <v>69</v>
      </c>
      <c r="E10" s="26" t="s">
        <v>21</v>
      </c>
      <c r="F10" s="22">
        <v>1</v>
      </c>
      <c r="G10" s="34">
        <v>5673.5352409559619</v>
      </c>
      <c r="H10" s="29">
        <f t="shared" ref="H10:H41" si="0">G10/112*100*F10</f>
        <v>5065.6564651392518</v>
      </c>
      <c r="I10" s="29">
        <f t="shared" ref="I10:I41" si="1">G10*F10</f>
        <v>5673.5352409559619</v>
      </c>
      <c r="J10" s="17">
        <f t="shared" ref="J10:J41" si="2">K10*100/112</f>
        <v>0</v>
      </c>
      <c r="K10" s="19"/>
      <c r="L10" s="9" t="s">
        <v>23</v>
      </c>
      <c r="M10" s="46"/>
    </row>
    <row r="11" spans="1:13" ht="37.5" x14ac:dyDescent="0.25">
      <c r="A11" s="12">
        <v>3</v>
      </c>
      <c r="B11" s="24" t="s">
        <v>38</v>
      </c>
      <c r="C11" s="13" t="s">
        <v>26</v>
      </c>
      <c r="D11" s="25" t="s">
        <v>70</v>
      </c>
      <c r="E11" s="26" t="s">
        <v>20</v>
      </c>
      <c r="F11" s="22">
        <v>1</v>
      </c>
      <c r="G11" s="34">
        <v>30330.01328522624</v>
      </c>
      <c r="H11" s="29">
        <f t="shared" si="0"/>
        <v>27080.369004666285</v>
      </c>
      <c r="I11" s="29">
        <f t="shared" si="1"/>
        <v>30330.01328522624</v>
      </c>
      <c r="J11" s="17">
        <f t="shared" si="2"/>
        <v>0</v>
      </c>
      <c r="K11" s="19"/>
      <c r="L11" s="9" t="s">
        <v>23</v>
      </c>
      <c r="M11" s="46"/>
    </row>
    <row r="12" spans="1:13" ht="37.5" x14ac:dyDescent="0.25">
      <c r="A12" s="12">
        <v>4</v>
      </c>
      <c r="B12" s="24" t="s">
        <v>39</v>
      </c>
      <c r="C12" s="13" t="s">
        <v>26</v>
      </c>
      <c r="D12" s="25" t="s">
        <v>71</v>
      </c>
      <c r="E12" s="26" t="s">
        <v>20</v>
      </c>
      <c r="F12" s="22">
        <v>1</v>
      </c>
      <c r="G12" s="34">
        <v>30330.01328522624</v>
      </c>
      <c r="H12" s="29">
        <f t="shared" si="0"/>
        <v>27080.369004666285</v>
      </c>
      <c r="I12" s="29">
        <f t="shared" si="1"/>
        <v>30330.01328522624</v>
      </c>
      <c r="J12" s="17">
        <f t="shared" si="2"/>
        <v>0</v>
      </c>
      <c r="K12" s="19"/>
      <c r="L12" s="9" t="s">
        <v>23</v>
      </c>
      <c r="M12" s="46"/>
    </row>
    <row r="13" spans="1:13" ht="37.5" x14ac:dyDescent="0.25">
      <c r="A13" s="12">
        <v>5</v>
      </c>
      <c r="B13" s="24" t="s">
        <v>40</v>
      </c>
      <c r="C13" s="13" t="s">
        <v>26</v>
      </c>
      <c r="D13" s="25" t="s">
        <v>71</v>
      </c>
      <c r="E13" s="26" t="s">
        <v>20</v>
      </c>
      <c r="F13" s="22">
        <v>1</v>
      </c>
      <c r="G13" s="34">
        <v>30330.01328522624</v>
      </c>
      <c r="H13" s="29">
        <f t="shared" si="0"/>
        <v>27080.369004666285</v>
      </c>
      <c r="I13" s="29">
        <f t="shared" si="1"/>
        <v>30330.01328522624</v>
      </c>
      <c r="J13" s="17">
        <f t="shared" si="2"/>
        <v>0</v>
      </c>
      <c r="K13" s="19"/>
      <c r="L13" s="9" t="s">
        <v>23</v>
      </c>
      <c r="M13" s="46"/>
    </row>
    <row r="14" spans="1:13" ht="37.5" x14ac:dyDescent="0.25">
      <c r="A14" s="12">
        <v>6</v>
      </c>
      <c r="B14" s="24" t="s">
        <v>41</v>
      </c>
      <c r="C14" s="13" t="s">
        <v>26</v>
      </c>
      <c r="D14" s="25" t="s">
        <v>71</v>
      </c>
      <c r="E14" s="26" t="s">
        <v>20</v>
      </c>
      <c r="F14" s="22">
        <v>1</v>
      </c>
      <c r="G14" s="34">
        <v>30330.01328522624</v>
      </c>
      <c r="H14" s="29">
        <f t="shared" si="0"/>
        <v>27080.369004666285</v>
      </c>
      <c r="I14" s="29">
        <f t="shared" si="1"/>
        <v>30330.01328522624</v>
      </c>
      <c r="J14" s="17">
        <f t="shared" si="2"/>
        <v>0</v>
      </c>
      <c r="K14" s="19"/>
      <c r="L14" s="9" t="s">
        <v>23</v>
      </c>
      <c r="M14" s="46"/>
    </row>
    <row r="15" spans="1:13" ht="37.5" x14ac:dyDescent="0.25">
      <c r="A15" s="12">
        <v>7</v>
      </c>
      <c r="B15" s="24" t="s">
        <v>42</v>
      </c>
      <c r="C15" s="13" t="s">
        <v>26</v>
      </c>
      <c r="D15" s="25" t="s">
        <v>70</v>
      </c>
      <c r="E15" s="26" t="s">
        <v>20</v>
      </c>
      <c r="F15" s="22">
        <v>1</v>
      </c>
      <c r="G15" s="34">
        <v>30330.01328522624</v>
      </c>
      <c r="H15" s="29">
        <f t="shared" si="0"/>
        <v>27080.369004666285</v>
      </c>
      <c r="I15" s="29">
        <f t="shared" si="1"/>
        <v>30330.01328522624</v>
      </c>
      <c r="J15" s="17">
        <f t="shared" si="2"/>
        <v>0</v>
      </c>
      <c r="K15" s="19"/>
      <c r="L15" s="9" t="s">
        <v>23</v>
      </c>
      <c r="M15" s="46"/>
    </row>
    <row r="16" spans="1:13" ht="37.5" x14ac:dyDescent="0.25">
      <c r="A16" s="12">
        <v>8</v>
      </c>
      <c r="B16" s="24" t="s">
        <v>43</v>
      </c>
      <c r="C16" s="13" t="s">
        <v>26</v>
      </c>
      <c r="D16" s="25" t="s">
        <v>70</v>
      </c>
      <c r="E16" s="26" t="s">
        <v>20</v>
      </c>
      <c r="F16" s="22">
        <v>1</v>
      </c>
      <c r="G16" s="34">
        <v>30330.01328522624</v>
      </c>
      <c r="H16" s="29">
        <f t="shared" si="0"/>
        <v>27080.369004666285</v>
      </c>
      <c r="I16" s="29">
        <f t="shared" si="1"/>
        <v>30330.01328522624</v>
      </c>
      <c r="J16" s="17">
        <f t="shared" si="2"/>
        <v>0</v>
      </c>
      <c r="K16" s="19"/>
      <c r="L16" s="9" t="s">
        <v>23</v>
      </c>
      <c r="M16" s="46"/>
    </row>
    <row r="17" spans="1:13" ht="37.5" x14ac:dyDescent="0.25">
      <c r="A17" s="12">
        <v>9</v>
      </c>
      <c r="B17" s="24" t="s">
        <v>44</v>
      </c>
      <c r="C17" s="13" t="s">
        <v>26</v>
      </c>
      <c r="D17" s="25" t="s">
        <v>69</v>
      </c>
      <c r="E17" s="26" t="s">
        <v>20</v>
      </c>
      <c r="F17" s="22">
        <v>1</v>
      </c>
      <c r="G17" s="34">
        <v>30330.01328522624</v>
      </c>
      <c r="H17" s="29">
        <f t="shared" si="0"/>
        <v>27080.369004666285</v>
      </c>
      <c r="I17" s="29">
        <f t="shared" si="1"/>
        <v>30330.01328522624</v>
      </c>
      <c r="J17" s="17">
        <f t="shared" si="2"/>
        <v>0</v>
      </c>
      <c r="K17" s="19"/>
      <c r="L17" s="9" t="s">
        <v>23</v>
      </c>
      <c r="M17" s="46"/>
    </row>
    <row r="18" spans="1:13" ht="37.5" x14ac:dyDescent="0.25">
      <c r="A18" s="12">
        <v>10</v>
      </c>
      <c r="B18" s="24" t="s">
        <v>45</v>
      </c>
      <c r="C18" s="13" t="s">
        <v>26</v>
      </c>
      <c r="D18" s="25" t="s">
        <v>70</v>
      </c>
      <c r="E18" s="26" t="s">
        <v>20</v>
      </c>
      <c r="F18" s="22">
        <v>1</v>
      </c>
      <c r="G18" s="34">
        <v>30330.01328522624</v>
      </c>
      <c r="H18" s="29">
        <f t="shared" si="0"/>
        <v>27080.369004666285</v>
      </c>
      <c r="I18" s="29">
        <f t="shared" si="1"/>
        <v>30330.01328522624</v>
      </c>
      <c r="J18" s="17">
        <f t="shared" si="2"/>
        <v>0</v>
      </c>
      <c r="K18" s="19"/>
      <c r="L18" s="9" t="s">
        <v>23</v>
      </c>
      <c r="M18" s="46"/>
    </row>
    <row r="19" spans="1:13" ht="37.5" x14ac:dyDescent="0.25">
      <c r="A19" s="12">
        <v>11</v>
      </c>
      <c r="B19" s="24" t="s">
        <v>46</v>
      </c>
      <c r="C19" s="13" t="s">
        <v>26</v>
      </c>
      <c r="D19" s="25" t="s">
        <v>72</v>
      </c>
      <c r="E19" s="26" t="s">
        <v>20</v>
      </c>
      <c r="F19" s="22">
        <v>1</v>
      </c>
      <c r="G19" s="34">
        <v>33252.992367397419</v>
      </c>
      <c r="H19" s="29">
        <f t="shared" si="0"/>
        <v>29690.171756604839</v>
      </c>
      <c r="I19" s="29">
        <f t="shared" si="1"/>
        <v>33252.992367397419</v>
      </c>
      <c r="J19" s="17">
        <f t="shared" si="2"/>
        <v>0</v>
      </c>
      <c r="K19" s="19"/>
      <c r="L19" s="9" t="s">
        <v>23</v>
      </c>
      <c r="M19" s="46"/>
    </row>
    <row r="20" spans="1:13" ht="37.5" x14ac:dyDescent="0.25">
      <c r="A20" s="12">
        <v>12</v>
      </c>
      <c r="B20" s="24" t="s">
        <v>47</v>
      </c>
      <c r="C20" s="13" t="s">
        <v>26</v>
      </c>
      <c r="D20" s="25" t="s">
        <v>72</v>
      </c>
      <c r="E20" s="26" t="s">
        <v>20</v>
      </c>
      <c r="F20" s="22">
        <v>1</v>
      </c>
      <c r="G20" s="34">
        <v>33252.992367397419</v>
      </c>
      <c r="H20" s="29">
        <f t="shared" si="0"/>
        <v>29690.171756604839</v>
      </c>
      <c r="I20" s="29">
        <f t="shared" si="1"/>
        <v>33252.992367397419</v>
      </c>
      <c r="J20" s="17">
        <f t="shared" si="2"/>
        <v>0</v>
      </c>
      <c r="K20" s="19"/>
      <c r="L20" s="9" t="s">
        <v>23</v>
      </c>
      <c r="M20" s="46"/>
    </row>
    <row r="21" spans="1:13" ht="37.5" x14ac:dyDescent="0.25">
      <c r="A21" s="12">
        <v>13</v>
      </c>
      <c r="B21" s="24" t="s">
        <v>48</v>
      </c>
      <c r="C21" s="13" t="s">
        <v>26</v>
      </c>
      <c r="D21" s="25" t="s">
        <v>72</v>
      </c>
      <c r="E21" s="26" t="s">
        <v>20</v>
      </c>
      <c r="F21" s="22">
        <v>1</v>
      </c>
      <c r="G21" s="34">
        <v>33252.992367397419</v>
      </c>
      <c r="H21" s="29">
        <f t="shared" si="0"/>
        <v>29690.171756604839</v>
      </c>
      <c r="I21" s="29">
        <f t="shared" si="1"/>
        <v>33252.992367397419</v>
      </c>
      <c r="J21" s="17">
        <f t="shared" si="2"/>
        <v>0</v>
      </c>
      <c r="K21" s="19"/>
      <c r="L21" s="9" t="s">
        <v>23</v>
      </c>
      <c r="M21" s="46"/>
    </row>
    <row r="22" spans="1:13" ht="37.5" x14ac:dyDescent="0.25">
      <c r="A22" s="12">
        <v>14</v>
      </c>
      <c r="B22" s="24" t="s">
        <v>49</v>
      </c>
      <c r="C22" s="13" t="s">
        <v>26</v>
      </c>
      <c r="D22" s="25" t="s">
        <v>72</v>
      </c>
      <c r="E22" s="26" t="s">
        <v>20</v>
      </c>
      <c r="F22" s="22">
        <v>1</v>
      </c>
      <c r="G22" s="34">
        <v>33252.992367397419</v>
      </c>
      <c r="H22" s="29">
        <f t="shared" si="0"/>
        <v>29690.171756604839</v>
      </c>
      <c r="I22" s="29">
        <f t="shared" si="1"/>
        <v>33252.992367397419</v>
      </c>
      <c r="J22" s="17">
        <f t="shared" si="2"/>
        <v>0</v>
      </c>
      <c r="K22" s="19"/>
      <c r="L22" s="9" t="s">
        <v>23</v>
      </c>
      <c r="M22" s="46"/>
    </row>
    <row r="23" spans="1:13" ht="37.5" x14ac:dyDescent="0.25">
      <c r="A23" s="12">
        <v>15</v>
      </c>
      <c r="B23" s="24" t="s">
        <v>50</v>
      </c>
      <c r="C23" s="13" t="s">
        <v>26</v>
      </c>
      <c r="D23" s="25" t="s">
        <v>72</v>
      </c>
      <c r="E23" s="26" t="s">
        <v>20</v>
      </c>
      <c r="F23" s="22">
        <v>1</v>
      </c>
      <c r="G23" s="34">
        <v>33252.992367397419</v>
      </c>
      <c r="H23" s="29">
        <f t="shared" si="0"/>
        <v>29690.171756604839</v>
      </c>
      <c r="I23" s="29">
        <f t="shared" si="1"/>
        <v>33252.992367397419</v>
      </c>
      <c r="J23" s="17">
        <f t="shared" si="2"/>
        <v>0</v>
      </c>
      <c r="K23" s="19"/>
      <c r="L23" s="9" t="s">
        <v>23</v>
      </c>
      <c r="M23" s="46"/>
    </row>
    <row r="24" spans="1:13" ht="37.5" x14ac:dyDescent="0.25">
      <c r="A24" s="12">
        <v>16</v>
      </c>
      <c r="B24" s="24" t="s">
        <v>51</v>
      </c>
      <c r="C24" s="13" t="s">
        <v>26</v>
      </c>
      <c r="D24" s="25" t="s">
        <v>73</v>
      </c>
      <c r="E24" s="26" t="s">
        <v>20</v>
      </c>
      <c r="F24" s="22">
        <v>1</v>
      </c>
      <c r="G24" s="34">
        <v>6535.6498578884875</v>
      </c>
      <c r="H24" s="29">
        <f t="shared" si="0"/>
        <v>5835.4016588290069</v>
      </c>
      <c r="I24" s="29">
        <f t="shared" si="1"/>
        <v>6535.6498578884875</v>
      </c>
      <c r="J24" s="17">
        <f t="shared" si="2"/>
        <v>0</v>
      </c>
      <c r="K24" s="19"/>
      <c r="L24" s="9" t="s">
        <v>23</v>
      </c>
      <c r="M24" s="46"/>
    </row>
    <row r="25" spans="1:13" ht="37.5" x14ac:dyDescent="0.25">
      <c r="A25" s="12">
        <v>17</v>
      </c>
      <c r="B25" s="24" t="s">
        <v>52</v>
      </c>
      <c r="C25" s="13" t="s">
        <v>26</v>
      </c>
      <c r="D25" s="25" t="s">
        <v>74</v>
      </c>
      <c r="E25" s="26" t="s">
        <v>20</v>
      </c>
      <c r="F25" s="22">
        <v>1</v>
      </c>
      <c r="G25" s="34">
        <v>7356.7113978242423</v>
      </c>
      <c r="H25" s="29">
        <f t="shared" si="0"/>
        <v>6568.4923194859311</v>
      </c>
      <c r="I25" s="29">
        <f t="shared" si="1"/>
        <v>7356.7113978242423</v>
      </c>
      <c r="J25" s="17">
        <f t="shared" si="2"/>
        <v>0</v>
      </c>
      <c r="K25" s="19"/>
      <c r="L25" s="9" t="s">
        <v>23</v>
      </c>
      <c r="M25" s="46"/>
    </row>
    <row r="26" spans="1:13" ht="37.5" x14ac:dyDescent="0.25">
      <c r="A26" s="12">
        <v>18</v>
      </c>
      <c r="B26" s="24" t="s">
        <v>53</v>
      </c>
      <c r="C26" s="13" t="s">
        <v>26</v>
      </c>
      <c r="D26" s="25" t="s">
        <v>75</v>
      </c>
      <c r="E26" s="26" t="s">
        <v>20</v>
      </c>
      <c r="F26" s="22">
        <v>1</v>
      </c>
      <c r="G26" s="34">
        <v>36783.556989121214</v>
      </c>
      <c r="H26" s="29">
        <f t="shared" si="0"/>
        <v>32842.461597429654</v>
      </c>
      <c r="I26" s="29">
        <f t="shared" si="1"/>
        <v>36783.556989121214</v>
      </c>
      <c r="J26" s="17">
        <f t="shared" si="2"/>
        <v>0</v>
      </c>
      <c r="K26" s="19"/>
      <c r="L26" s="9" t="s">
        <v>23</v>
      </c>
      <c r="M26" s="46"/>
    </row>
    <row r="27" spans="1:13" ht="37.5" x14ac:dyDescent="0.25">
      <c r="A27" s="12">
        <v>19</v>
      </c>
      <c r="B27" s="24" t="s">
        <v>54</v>
      </c>
      <c r="C27" s="13" t="s">
        <v>26</v>
      </c>
      <c r="D27" s="25" t="s">
        <v>75</v>
      </c>
      <c r="E27" s="26" t="s">
        <v>20</v>
      </c>
      <c r="F27" s="22">
        <v>1</v>
      </c>
      <c r="G27" s="34">
        <v>18391.778494560607</v>
      </c>
      <c r="H27" s="29">
        <f t="shared" si="0"/>
        <v>16421.230798714827</v>
      </c>
      <c r="I27" s="29">
        <f t="shared" si="1"/>
        <v>18391.778494560607</v>
      </c>
      <c r="J27" s="17">
        <f t="shared" si="2"/>
        <v>0</v>
      </c>
      <c r="K27" s="19"/>
      <c r="L27" s="9" t="s">
        <v>23</v>
      </c>
      <c r="M27" s="46"/>
    </row>
    <row r="28" spans="1:13" ht="37.5" x14ac:dyDescent="0.25">
      <c r="A28" s="12">
        <v>20</v>
      </c>
      <c r="B28" s="24" t="s">
        <v>55</v>
      </c>
      <c r="C28" s="13" t="s">
        <v>26</v>
      </c>
      <c r="D28" s="25" t="s">
        <v>76</v>
      </c>
      <c r="E28" s="26" t="s">
        <v>20</v>
      </c>
      <c r="F28" s="22">
        <v>1</v>
      </c>
      <c r="G28" s="34">
        <v>50250.776669478</v>
      </c>
      <c r="H28" s="29">
        <f t="shared" si="0"/>
        <v>44866.7648834625</v>
      </c>
      <c r="I28" s="29">
        <f t="shared" si="1"/>
        <v>50250.776669478</v>
      </c>
      <c r="J28" s="17">
        <f t="shared" si="2"/>
        <v>0</v>
      </c>
      <c r="K28" s="19"/>
      <c r="L28" s="9" t="s">
        <v>23</v>
      </c>
      <c r="M28" s="46"/>
    </row>
    <row r="29" spans="1:13" ht="37.5" x14ac:dyDescent="0.25">
      <c r="A29" s="12">
        <v>21</v>
      </c>
      <c r="B29" s="24" t="s">
        <v>56</v>
      </c>
      <c r="C29" s="13" t="s">
        <v>26</v>
      </c>
      <c r="D29" s="25" t="s">
        <v>77</v>
      </c>
      <c r="E29" s="26" t="s">
        <v>20</v>
      </c>
      <c r="F29" s="22">
        <v>1</v>
      </c>
      <c r="G29" s="34">
        <v>307142.70085916214</v>
      </c>
      <c r="H29" s="29">
        <f t="shared" si="0"/>
        <v>274234.55433853762</v>
      </c>
      <c r="I29" s="29">
        <f t="shared" si="1"/>
        <v>307142.70085916214</v>
      </c>
      <c r="J29" s="17">
        <f t="shared" si="2"/>
        <v>0</v>
      </c>
      <c r="K29" s="19"/>
      <c r="L29" s="9" t="s">
        <v>23</v>
      </c>
      <c r="M29" s="46"/>
    </row>
    <row r="30" spans="1:13" ht="37.5" x14ac:dyDescent="0.25">
      <c r="A30" s="12">
        <v>22</v>
      </c>
      <c r="B30" s="24" t="s">
        <v>57</v>
      </c>
      <c r="C30" s="13" t="s">
        <v>26</v>
      </c>
      <c r="D30" s="25" t="s">
        <v>78</v>
      </c>
      <c r="E30" s="26" t="s">
        <v>20</v>
      </c>
      <c r="F30" s="22">
        <v>1</v>
      </c>
      <c r="G30" s="34">
        <v>64371.224730962123</v>
      </c>
      <c r="H30" s="29">
        <f t="shared" si="0"/>
        <v>57474.307795501896</v>
      </c>
      <c r="I30" s="29">
        <f t="shared" si="1"/>
        <v>64371.224730962123</v>
      </c>
      <c r="J30" s="17">
        <f t="shared" si="2"/>
        <v>0</v>
      </c>
      <c r="K30" s="19"/>
      <c r="L30" s="9" t="s">
        <v>23</v>
      </c>
      <c r="M30" s="46"/>
    </row>
    <row r="31" spans="1:13" ht="56.25" x14ac:dyDescent="0.25">
      <c r="A31" s="12">
        <v>23</v>
      </c>
      <c r="B31" s="24" t="s">
        <v>58</v>
      </c>
      <c r="C31" s="13" t="s">
        <v>26</v>
      </c>
      <c r="D31" s="25" t="s">
        <v>79</v>
      </c>
      <c r="E31" s="26" t="s">
        <v>20</v>
      </c>
      <c r="F31" s="22">
        <v>1</v>
      </c>
      <c r="G31" s="34">
        <v>194814.91370363306</v>
      </c>
      <c r="H31" s="29">
        <f t="shared" si="0"/>
        <v>173941.88723538668</v>
      </c>
      <c r="I31" s="29">
        <f t="shared" si="1"/>
        <v>194814.91370363306</v>
      </c>
      <c r="J31" s="17">
        <f t="shared" si="2"/>
        <v>0</v>
      </c>
      <c r="K31" s="19"/>
      <c r="L31" s="9" t="s">
        <v>23</v>
      </c>
      <c r="M31" s="46"/>
    </row>
    <row r="32" spans="1:13" ht="37.5" x14ac:dyDescent="0.25">
      <c r="A32" s="12">
        <v>24</v>
      </c>
      <c r="B32" s="24" t="s">
        <v>59</v>
      </c>
      <c r="C32" s="13" t="s">
        <v>26</v>
      </c>
      <c r="D32" s="25" t="s">
        <v>80</v>
      </c>
      <c r="E32" s="26" t="s">
        <v>20</v>
      </c>
      <c r="F32" s="22">
        <v>1</v>
      </c>
      <c r="G32" s="34">
        <v>1290.7087407789854</v>
      </c>
      <c r="H32" s="29">
        <f t="shared" si="0"/>
        <v>1152.4185185526655</v>
      </c>
      <c r="I32" s="29">
        <f t="shared" si="1"/>
        <v>1290.7087407789854</v>
      </c>
      <c r="J32" s="17">
        <f t="shared" si="2"/>
        <v>0</v>
      </c>
      <c r="K32" s="19"/>
      <c r="L32" s="9" t="s">
        <v>23</v>
      </c>
      <c r="M32" s="46"/>
    </row>
    <row r="33" spans="1:13" ht="37.5" x14ac:dyDescent="0.25">
      <c r="A33" s="12">
        <v>25</v>
      </c>
      <c r="B33" s="24" t="s">
        <v>60</v>
      </c>
      <c r="C33" s="13" t="s">
        <v>26</v>
      </c>
      <c r="D33" s="25" t="s">
        <v>80</v>
      </c>
      <c r="E33" s="26" t="s">
        <v>20</v>
      </c>
      <c r="F33" s="22">
        <v>1</v>
      </c>
      <c r="G33" s="34">
        <v>1290.7087407789854</v>
      </c>
      <c r="H33" s="29">
        <f t="shared" si="0"/>
        <v>1152.4185185526655</v>
      </c>
      <c r="I33" s="29">
        <f t="shared" si="1"/>
        <v>1290.7087407789854</v>
      </c>
      <c r="J33" s="17">
        <f t="shared" si="2"/>
        <v>0</v>
      </c>
      <c r="K33" s="19"/>
      <c r="L33" s="9" t="s">
        <v>23</v>
      </c>
      <c r="M33" s="46"/>
    </row>
    <row r="34" spans="1:13" ht="37.5" x14ac:dyDescent="0.25">
      <c r="A34" s="12">
        <v>26</v>
      </c>
      <c r="B34" s="24" t="s">
        <v>61</v>
      </c>
      <c r="C34" s="13" t="s">
        <v>26</v>
      </c>
      <c r="D34" s="25" t="s">
        <v>81</v>
      </c>
      <c r="E34" s="26" t="s">
        <v>20</v>
      </c>
      <c r="F34" s="22">
        <v>1</v>
      </c>
      <c r="G34" s="34">
        <v>1290.7087407789854</v>
      </c>
      <c r="H34" s="29">
        <f t="shared" si="0"/>
        <v>1152.4185185526655</v>
      </c>
      <c r="I34" s="29">
        <f t="shared" si="1"/>
        <v>1290.7087407789854</v>
      </c>
      <c r="J34" s="17">
        <f t="shared" si="2"/>
        <v>0</v>
      </c>
      <c r="K34" s="19"/>
      <c r="L34" s="9" t="s">
        <v>23</v>
      </c>
      <c r="M34" s="46"/>
    </row>
    <row r="35" spans="1:13" ht="37.5" x14ac:dyDescent="0.25">
      <c r="A35" s="12">
        <v>27</v>
      </c>
      <c r="B35" s="24" t="s">
        <v>62</v>
      </c>
      <c r="C35" s="13" t="s">
        <v>26</v>
      </c>
      <c r="D35" s="25" t="s">
        <v>81</v>
      </c>
      <c r="E35" s="26" t="s">
        <v>20</v>
      </c>
      <c r="F35" s="22">
        <v>1</v>
      </c>
      <c r="G35" s="34">
        <v>1290.7087407789854</v>
      </c>
      <c r="H35" s="29">
        <f t="shared" si="0"/>
        <v>1152.4185185526655</v>
      </c>
      <c r="I35" s="29">
        <f t="shared" si="1"/>
        <v>1290.7087407789854</v>
      </c>
      <c r="J35" s="17">
        <f t="shared" si="2"/>
        <v>0</v>
      </c>
      <c r="K35" s="19"/>
      <c r="L35" s="9" t="s">
        <v>23</v>
      </c>
      <c r="M35" s="46"/>
    </row>
    <row r="36" spans="1:13" ht="37.5" x14ac:dyDescent="0.25">
      <c r="A36" s="12">
        <v>28</v>
      </c>
      <c r="B36" s="24" t="s">
        <v>63</v>
      </c>
      <c r="C36" s="13" t="s">
        <v>26</v>
      </c>
      <c r="D36" s="25" t="s">
        <v>82</v>
      </c>
      <c r="E36" s="26" t="s">
        <v>20</v>
      </c>
      <c r="F36" s="22">
        <v>1</v>
      </c>
      <c r="G36" s="34">
        <v>3678.3556989121212</v>
      </c>
      <c r="H36" s="29">
        <f t="shared" si="0"/>
        <v>3284.2461597429656</v>
      </c>
      <c r="I36" s="29">
        <f t="shared" si="1"/>
        <v>3678.3556989121212</v>
      </c>
      <c r="J36" s="17">
        <f t="shared" si="2"/>
        <v>0</v>
      </c>
      <c r="K36" s="19"/>
      <c r="L36" s="9" t="s">
        <v>23</v>
      </c>
      <c r="M36" s="46"/>
    </row>
    <row r="37" spans="1:13" ht="37.5" x14ac:dyDescent="0.25">
      <c r="A37" s="12">
        <v>29</v>
      </c>
      <c r="B37" s="24" t="s">
        <v>64</v>
      </c>
      <c r="C37" s="13" t="s">
        <v>26</v>
      </c>
      <c r="D37" s="25" t="s">
        <v>82</v>
      </c>
      <c r="E37" s="26" t="s">
        <v>20</v>
      </c>
      <c r="F37" s="22">
        <v>1</v>
      </c>
      <c r="G37" s="34">
        <v>4729.3144700297789</v>
      </c>
      <c r="H37" s="29">
        <f t="shared" si="0"/>
        <v>4222.6022053837314</v>
      </c>
      <c r="I37" s="29">
        <f t="shared" si="1"/>
        <v>4729.3144700297789</v>
      </c>
      <c r="J37" s="17">
        <f t="shared" si="2"/>
        <v>0</v>
      </c>
      <c r="K37" s="19"/>
      <c r="L37" s="9" t="s">
        <v>23</v>
      </c>
      <c r="M37" s="46"/>
    </row>
    <row r="38" spans="1:13" ht="37.5" x14ac:dyDescent="0.25">
      <c r="A38" s="12">
        <v>30</v>
      </c>
      <c r="B38" s="24" t="s">
        <v>65</v>
      </c>
      <c r="C38" s="13" t="s">
        <v>26</v>
      </c>
      <c r="D38" s="25" t="s">
        <v>83</v>
      </c>
      <c r="E38" s="26" t="s">
        <v>20</v>
      </c>
      <c r="F38" s="22">
        <v>1</v>
      </c>
      <c r="G38" s="34">
        <v>4729.3144700297789</v>
      </c>
      <c r="H38" s="29">
        <f t="shared" si="0"/>
        <v>4222.6022053837314</v>
      </c>
      <c r="I38" s="29">
        <f t="shared" si="1"/>
        <v>4729.3144700297789</v>
      </c>
      <c r="J38" s="17">
        <f t="shared" si="2"/>
        <v>0</v>
      </c>
      <c r="K38" s="19"/>
      <c r="L38" s="9" t="s">
        <v>23</v>
      </c>
      <c r="M38" s="46"/>
    </row>
    <row r="39" spans="1:13" ht="37.5" x14ac:dyDescent="0.25">
      <c r="A39" s="12">
        <v>31</v>
      </c>
      <c r="B39" s="24" t="s">
        <v>66</v>
      </c>
      <c r="C39" s="13" t="s">
        <v>26</v>
      </c>
      <c r="D39" s="25" t="s">
        <v>83</v>
      </c>
      <c r="E39" s="26" t="s">
        <v>20</v>
      </c>
      <c r="F39" s="22">
        <v>1</v>
      </c>
      <c r="G39" s="34">
        <v>9195.8892472803036</v>
      </c>
      <c r="H39" s="29">
        <f t="shared" si="0"/>
        <v>8210.6153993574135</v>
      </c>
      <c r="I39" s="29">
        <f t="shared" si="1"/>
        <v>9195.8892472803036</v>
      </c>
      <c r="J39" s="17">
        <f t="shared" si="2"/>
        <v>0</v>
      </c>
      <c r="K39" s="19"/>
      <c r="L39" s="9" t="s">
        <v>23</v>
      </c>
      <c r="M39" s="46"/>
    </row>
    <row r="40" spans="1:13" ht="37.5" x14ac:dyDescent="0.25">
      <c r="A40" s="12">
        <v>32</v>
      </c>
      <c r="B40" s="24" t="s">
        <v>67</v>
      </c>
      <c r="C40" s="13" t="s">
        <v>26</v>
      </c>
      <c r="D40" s="25" t="s">
        <v>84</v>
      </c>
      <c r="E40" s="26" t="s">
        <v>20</v>
      </c>
      <c r="F40" s="22">
        <v>1</v>
      </c>
      <c r="G40" s="34">
        <v>9852.7384792286703</v>
      </c>
      <c r="H40" s="29">
        <f t="shared" si="0"/>
        <v>8797.0879278827415</v>
      </c>
      <c r="I40" s="29">
        <f t="shared" si="1"/>
        <v>9852.7384792286703</v>
      </c>
      <c r="J40" s="17">
        <f t="shared" si="2"/>
        <v>0</v>
      </c>
      <c r="K40" s="19"/>
      <c r="L40" s="9" t="s">
        <v>23</v>
      </c>
      <c r="M40" s="46"/>
    </row>
    <row r="41" spans="1:13" ht="35.25" customHeight="1" x14ac:dyDescent="0.25">
      <c r="A41" s="12">
        <v>33</v>
      </c>
      <c r="B41" s="31">
        <v>3002310</v>
      </c>
      <c r="C41" s="13" t="s">
        <v>26</v>
      </c>
      <c r="D41" s="33" t="s">
        <v>85</v>
      </c>
      <c r="E41" s="26" t="s">
        <v>20</v>
      </c>
      <c r="F41" s="22">
        <v>2</v>
      </c>
      <c r="G41" s="34">
        <v>182528.30144375356</v>
      </c>
      <c r="H41" s="29">
        <f t="shared" si="0"/>
        <v>325943.39543527423</v>
      </c>
      <c r="I41" s="29">
        <f t="shared" si="1"/>
        <v>365056.60288750712</v>
      </c>
      <c r="J41" s="17">
        <f t="shared" si="2"/>
        <v>0</v>
      </c>
      <c r="K41" s="19"/>
      <c r="L41" s="9" t="s">
        <v>23</v>
      </c>
      <c r="M41" s="46"/>
    </row>
    <row r="42" spans="1:13" ht="30" customHeight="1" x14ac:dyDescent="0.25">
      <c r="A42" s="36" t="s">
        <v>9</v>
      </c>
      <c r="B42" s="37"/>
      <c r="C42" s="37"/>
      <c r="D42" s="37"/>
      <c r="E42" s="37"/>
      <c r="F42" s="38"/>
      <c r="G42" s="27"/>
      <c r="H42" s="21">
        <f>SUM(H9:H41)</f>
        <v>1386501.5562035399</v>
      </c>
      <c r="I42" s="21">
        <f>SUM(I9:I41)</f>
        <v>1552881.7429479642</v>
      </c>
      <c r="J42" s="15">
        <f>SUM(J9:J41)</f>
        <v>0</v>
      </c>
      <c r="K42" s="20">
        <f>SUM(K9:K41)</f>
        <v>0</v>
      </c>
      <c r="L42" s="9" t="s">
        <v>23</v>
      </c>
      <c r="M42" s="47"/>
    </row>
    <row r="43" spans="1:13" ht="51.75" customHeight="1" x14ac:dyDescent="0.25">
      <c r="A43" s="2"/>
      <c r="B43" s="1"/>
      <c r="C43" s="1"/>
      <c r="D43" s="1"/>
      <c r="E43" s="1"/>
      <c r="F43" s="1"/>
      <c r="G43" s="1"/>
      <c r="H43" s="1"/>
      <c r="I43" s="1"/>
    </row>
    <row r="44" spans="1:13" ht="20.25" x14ac:dyDescent="0.3">
      <c r="A44" s="35" t="s">
        <v>18</v>
      </c>
      <c r="B44" s="35"/>
      <c r="C44" s="35"/>
      <c r="D44" s="35"/>
      <c r="E44" s="43">
        <f>J42</f>
        <v>0</v>
      </c>
      <c r="F44" s="44"/>
      <c r="G44" s="28"/>
      <c r="H44" s="10"/>
      <c r="I44" s="10"/>
      <c r="J44" s="14"/>
      <c r="K44" s="14"/>
      <c r="L44" s="14"/>
      <c r="M44" s="14"/>
    </row>
    <row r="45" spans="1:13" ht="20.25" x14ac:dyDescent="0.3">
      <c r="A45" s="35" t="s">
        <v>24</v>
      </c>
      <c r="B45" s="35"/>
      <c r="C45" s="35"/>
      <c r="D45" s="35"/>
      <c r="E45" s="43">
        <f>K42-J42</f>
        <v>0</v>
      </c>
      <c r="F45" s="44"/>
      <c r="G45" s="28"/>
      <c r="H45" s="10"/>
      <c r="I45" s="10"/>
      <c r="J45" s="14"/>
      <c r="K45" s="14"/>
      <c r="L45" s="14"/>
      <c r="M45" s="14"/>
    </row>
    <row r="46" spans="1:13" ht="47.25" customHeight="1" x14ac:dyDescent="0.25">
      <c r="A46" s="51" t="s">
        <v>25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20.25" x14ac:dyDescent="0.3">
      <c r="A47" s="4" t="s">
        <v>15</v>
      </c>
      <c r="B47" s="10"/>
      <c r="C47" s="10"/>
      <c r="D47" s="10"/>
      <c r="E47" s="10"/>
      <c r="F47" s="10"/>
      <c r="G47" s="10"/>
      <c r="H47" s="10"/>
      <c r="I47" s="10"/>
      <c r="J47" s="14"/>
      <c r="K47" s="14"/>
      <c r="L47" s="14"/>
      <c r="M47" s="14"/>
    </row>
    <row r="48" spans="1:13" ht="20.25" x14ac:dyDescent="0.3">
      <c r="A48" s="4" t="s">
        <v>10</v>
      </c>
      <c r="B48" s="10"/>
      <c r="C48" s="10"/>
      <c r="D48" s="10"/>
      <c r="E48" s="10"/>
      <c r="F48" s="10"/>
      <c r="G48" s="10"/>
      <c r="H48" s="10"/>
      <c r="I48" s="10"/>
      <c r="J48" s="14"/>
      <c r="K48" s="14"/>
      <c r="L48" s="14"/>
      <c r="M48" s="14"/>
    </row>
    <row r="49" spans="1:13" ht="20.25" x14ac:dyDescent="0.3">
      <c r="A49" s="4"/>
      <c r="B49" s="10" t="s">
        <v>11</v>
      </c>
      <c r="C49" s="10"/>
      <c r="D49" s="10"/>
      <c r="E49" s="10"/>
      <c r="F49" s="10"/>
      <c r="G49" s="10"/>
      <c r="H49" s="10"/>
      <c r="I49" s="10"/>
      <c r="J49" s="14"/>
      <c r="K49" s="14"/>
      <c r="L49" s="14"/>
      <c r="M49" s="14"/>
    </row>
    <row r="50" spans="1:13" ht="25.5" x14ac:dyDescent="0.35">
      <c r="A50" s="23" t="s">
        <v>28</v>
      </c>
      <c r="B50" s="55" t="s">
        <v>29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20.25" x14ac:dyDescent="0.25">
      <c r="A51" s="52" t="s">
        <v>30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42.6" customHeight="1" x14ac:dyDescent="0.25">
      <c r="A52" s="52" t="s">
        <v>31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20.25" x14ac:dyDescent="0.25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1" thickBot="1" x14ac:dyDescent="0.3">
      <c r="A54" s="53"/>
      <c r="B54" s="53"/>
      <c r="C54" s="53"/>
      <c r="D54" s="53"/>
      <c r="E54" s="4"/>
      <c r="F54" s="4"/>
      <c r="G54" s="4"/>
      <c r="H54" s="4"/>
      <c r="I54" s="4"/>
      <c r="J54" s="50"/>
      <c r="K54" s="50"/>
      <c r="L54" s="50"/>
      <c r="M54" s="50"/>
    </row>
    <row r="55" spans="1:13" ht="20.25" x14ac:dyDescent="0.25">
      <c r="A55" s="48" t="s">
        <v>12</v>
      </c>
      <c r="B55" s="48"/>
      <c r="C55" s="48"/>
      <c r="D55" s="48"/>
      <c r="E55" s="4"/>
      <c r="F55" s="4"/>
      <c r="G55" s="4"/>
      <c r="H55" s="4"/>
      <c r="I55" s="4"/>
      <c r="J55" s="49"/>
      <c r="K55" s="49"/>
      <c r="L55" s="49"/>
      <c r="M55" s="49"/>
    </row>
    <row r="56" spans="1:13" ht="20.25" x14ac:dyDescent="0.25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21" thickBot="1" x14ac:dyDescent="0.3">
      <c r="A57" s="8"/>
      <c r="B57" s="4"/>
      <c r="C57" s="4"/>
      <c r="D57" s="4"/>
      <c r="E57" s="4"/>
      <c r="F57" s="4"/>
      <c r="G57" s="4"/>
      <c r="H57" s="4"/>
      <c r="I57" s="4"/>
      <c r="J57" s="50"/>
      <c r="K57" s="50"/>
      <c r="L57" s="50"/>
      <c r="M57" s="50"/>
    </row>
    <row r="58" spans="1:13" ht="20.25" x14ac:dyDescent="0.25">
      <c r="A58" s="8"/>
      <c r="B58" s="4"/>
      <c r="C58" s="4"/>
      <c r="D58" s="4"/>
      <c r="E58" s="4"/>
      <c r="F58" s="4"/>
      <c r="G58" s="4"/>
      <c r="H58" s="4"/>
      <c r="I58" s="4"/>
      <c r="J58" s="49"/>
      <c r="K58" s="49"/>
      <c r="L58" s="49"/>
      <c r="M58" s="49"/>
    </row>
  </sheetData>
  <mergeCells count="21">
    <mergeCell ref="A55:D55"/>
    <mergeCell ref="J55:M55"/>
    <mergeCell ref="J57:M57"/>
    <mergeCell ref="J58:M58"/>
    <mergeCell ref="A46:M46"/>
    <mergeCell ref="A51:M51"/>
    <mergeCell ref="A54:D54"/>
    <mergeCell ref="J54:M54"/>
    <mergeCell ref="A52:M52"/>
    <mergeCell ref="B50:M50"/>
    <mergeCell ref="A44:D44"/>
    <mergeCell ref="A45:D45"/>
    <mergeCell ref="A42:F42"/>
    <mergeCell ref="A2:M2"/>
    <mergeCell ref="A3:M3"/>
    <mergeCell ref="A4:M4"/>
    <mergeCell ref="A5:M5"/>
    <mergeCell ref="A6:M6"/>
    <mergeCell ref="E44:F44"/>
    <mergeCell ref="E45:F45"/>
    <mergeCell ref="M9:M42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802729-BF22-4B42-9B3E-34CE3D68A69C}"/>
</file>

<file path=customXml/itemProps2.xml><?xml version="1.0" encoding="utf-8"?>
<ds:datastoreItem xmlns:ds="http://schemas.openxmlformats.org/officeDocument/2006/customXml" ds:itemID="{94B6D721-80B5-484D-816F-488B882BC6AB}"/>
</file>

<file path=customXml/itemProps3.xml><?xml version="1.0" encoding="utf-8"?>
<ds:datastoreItem xmlns:ds="http://schemas.openxmlformats.org/officeDocument/2006/customXml" ds:itemID="{30522556-47DE-4695-81D8-0E1A10A95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2019-01-09T07:48:41Z</cp:lastPrinted>
  <dcterms:created xsi:type="dcterms:W3CDTF">2016-10-11T08:44:59Z</dcterms:created>
  <dcterms:modified xsi:type="dcterms:W3CDTF">2019-07-12T05:38:53Z</dcterms:modified>
</cp:coreProperties>
</file>